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給与明細" state="visible" r:id="rId4"/>
    <sheet sheetId="2" name="記入例" state="visible" r:id="rId5"/>
  </sheets>
  <definedNames>
    <definedName name="_xlnm.Print_Area" localSheetId="0">'給与明細'!$A1:$X38</definedName>
    <definedName name="_xlnm.Print_Area" localSheetId="1">'記入例'!$A1:$X38</definedName>
  </definedNames>
  <calcPr calcId="171027"/>
</workbook>
</file>

<file path=xl/sharedStrings.xml><?xml version="1.0" encoding="utf-8"?>
<sst xmlns="http://schemas.openxmlformats.org/spreadsheetml/2006/main" count="123" uniqueCount="60">
  <si>
    <t>給 与 明 細 書</t>
  </si>
  <si>
    <t>PAY SLIP / OVERTIME DETAIL</t>
  </si>
  <si>
    <t/>
  </si>
  <si>
    <t>様</t>
  </si>
  <si>
    <t>支給日</t>
  </si>
  <si>
    <t>社員番号</t>
  </si>
  <si>
    <t>対象期間</t>
  </si>
  <si>
    <t>所属</t>
  </si>
  <si>
    <t>勤怠</t>
  </si>
  <si>
    <t>出勤日数</t>
  </si>
  <si>
    <t>有給取得日数</t>
  </si>
  <si>
    <t>欠勤日数</t>
  </si>
  <si>
    <t>総労働時間</t>
  </si>
  <si>
    <t>有給残日数</t>
  </si>
  <si>
    <t>割増賃金の時間単価（算定基礎額 ÷ 月平均所定労働時間）</t>
  </si>
  <si>
    <t>算定基礎額</t>
  </si>
  <si>
    <t>月平均所定労働時間</t>
  </si>
  <si>
    <t>時間単価</t>
  </si>
  <si>
    <t>割増賃金（時間単価 × 割増率 × 時間数）</t>
  </si>
  <si>
    <t>時間外(h)</t>
  </si>
  <si>
    <t>時間外 ×1.25</t>
  </si>
  <si>
    <t>60h超(h)</t>
  </si>
  <si>
    <t>60h超 ×1.50</t>
  </si>
  <si>
    <t>休日(h)</t>
  </si>
  <si>
    <t>休日 ×1.35</t>
  </si>
  <si>
    <t>深夜(h)</t>
  </si>
  <si>
    <t>深夜 ×0.25</t>
  </si>
  <si>
    <t>割増賃金計</t>
  </si>
  <si>
    <t>支給</t>
  </si>
  <si>
    <t>基本給</t>
  </si>
  <si>
    <t>資格手当</t>
  </si>
  <si>
    <t>家族手当</t>
  </si>
  <si>
    <t>通勤手当</t>
  </si>
  <si>
    <t>割増賃金</t>
  </si>
  <si>
    <t>総支給額</t>
  </si>
  <si>
    <t>控除</t>
  </si>
  <si>
    <t>健康保険</t>
  </si>
  <si>
    <t>子育て支援金</t>
  </si>
  <si>
    <t>厚生年金</t>
  </si>
  <si>
    <t>雇用保険</t>
  </si>
  <si>
    <t>所得税</t>
  </si>
  <si>
    <t>住民税</t>
  </si>
  <si>
    <t>控除合計</t>
  </si>
  <si>
    <t>参考：所得税の計算（税額表の月額表・甲欄）</t>
  </si>
  <si>
    <t>課税支給額</t>
  </si>
  <si>
    <t>社会保険料等</t>
  </si>
  <si>
    <t>社会保険料等控除後の金額</t>
  </si>
  <si>
    <t>扶養親族等の数</t>
  </si>
  <si>
    <t>標準報酬月額</t>
  </si>
  <si>
    <t>差引支給額</t>
  </si>
  <si>
    <t>※算定基礎額は基本給＋資格手当（家族手当・通勤手当・住宅手当などは除く：労基則21条）。時間外は月60時間までを「時間外」、超えた分を「60h超」に分けて入力します。深夜は時間外・休日の時間にも含めたうえで0.25倍を加算します。</t>
  </si>
  <si>
    <t>テンプレート提供：士業AI（shigyo-ai.com）</t>
  </si>
  <si>
    <t>高橋 健太</t>
  </si>
  <si>
    <t>2026年10月23日</t>
  </si>
  <si>
    <t>0047</t>
  </si>
  <si>
    <t>2026年9月1日〜9月30日</t>
  </si>
  <si>
    <t>製造部</t>
  </si>
  <si>
    <t>株式会社〇〇商事</t>
  </si>
  <si>
    <t>〒100-0005 東京都千代田区丸の内1-1-1</t>
  </si>
  <si>
    <t>320,000円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</si>
</sst>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h]:mm"/>
    <numFmt numFmtId="165" formatCode="#,##0;-#,##0;"/>
    <numFmt numFmtId="166" formatCode="#,##0.00;-#,##0.00;"/>
  </numFmts>
  <fonts count="12" x14ac:knownFonts="1">
    <font>
      <color theme="1"/>
      <family val="2"/>
      <scheme val="minor"/>
      <sz val="11"/>
      <name val="Calibri"/>
    </font>
    <font>
      <b/>
      <color rgb="FF3730A3"/>
      <sz val="20"/>
      <name val="游ゴシック"/>
    </font>
    <font>
      <b/>
      <color rgb="FF3730A3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b/>
      <color rgb="FF3730A3"/>
      <sz val="9"/>
      <name val="游ゴシック"/>
    </font>
    <font>
      <b/>
      <color rgb="FFFFFFFF"/>
      <sz val="9"/>
      <name val="游ゴシック"/>
    </font>
    <font>
      <color rgb="FF1F2328"/>
      <sz val="9.5"/>
      <name val="游ゴシック"/>
    </font>
    <font>
      <color rgb="FFB0B5BC"/>
      <sz val="7"/>
      <name val="游ゴシック"/>
    </font>
  </fonts>
  <fills count="3">
    <fill>
      <patternFill patternType="none"/>
    </fill>
    <fill>
      <patternFill patternType="gray125"/>
    </fill>
    <fill>
      <patternFill patternType="solid">
        <fgColor rgb="FF3730A3"/>
      </patternFill>
    </fill>
  </fills>
  <borders count="6">
    <border>
      <left/>
      <right/>
      <top/>
      <bottom/>
      <diagonal/>
    </border>
    <border>
      <left style="thick">
        <color rgb="FF3730A3"/>
      </left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 style="thin">
        <color rgb="FF3730A3"/>
      </left>
      <right style="thin">
        <color rgb="FF3730A3"/>
      </right>
      <top style="thin">
        <color rgb="FF3730A3"/>
      </top>
      <bottom style="thin">
        <color rgb="FF3730A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0" xfId="0" applyFont="1"/>
    <xf numFmtId="0" fontId="9" fillId="2" borderId="5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/>
    </xf>
    <xf numFmtId="164" fontId="10" fillId="0" borderId="3" xfId="0" applyNumberFormat="1" applyFont="1" applyBorder="1" applyAlignment="1">
      <alignment horizontal="right" vertical="center"/>
    </xf>
    <xf numFmtId="165" fontId="10" fillId="0" borderId="3" xfId="0" applyNumberFormat="1" applyFont="1" applyBorder="1" applyAlignment="1">
      <alignment horizontal="right" vertical="center"/>
    </xf>
    <xf numFmtId="166" fontId="10" fillId="0" borderId="3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left" vertical="center" shrinkToFit="1" indent="1"/>
    </xf>
    <xf numFmtId="0" fontId="5" fillId="0" borderId="0" xfId="0" applyFont="1" applyAlignment="1">
      <alignment horizontal="left" vertical="top" wrapText="1"/>
    </xf>
    <xf numFmtId="0" fontId="1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:24" x14ac:dyDescent="0.25">
      <c r="A6" s="7" t="s">
        <v>7</v>
      </c>
      <c r="B6" s="7"/>
      <c r="C6" s="7"/>
      <c r="D6" s="8" t="s">
        <v>2</v>
      </c>
      <c r="E6" s="8"/>
      <c r="F6" s="8"/>
      <c r="G6" s="8"/>
      <c r="H6" s="8"/>
      <c r="I6" s="8"/>
      <c r="J6" s="8"/>
      <c r="K6" s="8"/>
      <c r="N6" s="9" t="s">
        <v>2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6" t="s">
        <v>2</v>
      </c>
      <c r="O7" s="6"/>
      <c r="P7" s="6"/>
      <c r="Q7" s="6"/>
      <c r="R7" s="6"/>
      <c r="S7" s="6"/>
      <c r="T7" s="6"/>
      <c r="U7" s="6"/>
      <c r="V7" s="6"/>
      <c r="W7" s="6"/>
      <c r="X7" s="6"/>
    </row>
    <row r="9" spans="1:24" x14ac:dyDescent="0.25">
      <c r="A9" s="10" t="s">
        <v>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ht="22" customHeight="1" spans="1:24" x14ac:dyDescent="0.25">
      <c r="A10" s="11" t="s">
        <v>9</v>
      </c>
      <c r="B10" s="11"/>
      <c r="C10" s="11"/>
      <c r="D10" s="11"/>
      <c r="E10" s="11" t="s">
        <v>10</v>
      </c>
      <c r="F10" s="11"/>
      <c r="G10" s="11"/>
      <c r="H10" s="11"/>
      <c r="I10" s="11"/>
      <c r="J10" s="11" t="s">
        <v>11</v>
      </c>
      <c r="K10" s="11"/>
      <c r="L10" s="11"/>
      <c r="M10" s="11"/>
      <c r="N10" s="11"/>
      <c r="O10" s="11" t="s">
        <v>12</v>
      </c>
      <c r="P10" s="11"/>
      <c r="Q10" s="11"/>
      <c r="R10" s="11"/>
      <c r="S10" s="11"/>
      <c r="T10" s="11" t="s">
        <v>13</v>
      </c>
      <c r="U10" s="11"/>
      <c r="V10" s="11"/>
      <c r="W10" s="11"/>
      <c r="X10" s="11"/>
    </row>
    <row r="11" ht="20" customHeight="1" spans="1:24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  <c r="P11" s="13"/>
      <c r="Q11" s="13"/>
      <c r="R11" s="13"/>
      <c r="S11" s="13"/>
      <c r="T11" s="12"/>
      <c r="U11" s="12"/>
      <c r="V11" s="12"/>
      <c r="W11" s="12"/>
      <c r="X11" s="12"/>
    </row>
    <row r="13" spans="1:24" x14ac:dyDescent="0.25">
      <c r="A13" s="10" t="s">
        <v>14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ht="22" customHeight="1" spans="1:24" x14ac:dyDescent="0.25">
      <c r="A14" s="11" t="s">
        <v>15</v>
      </c>
      <c r="B14" s="11"/>
      <c r="C14" s="11"/>
      <c r="D14" s="11"/>
      <c r="E14" s="11"/>
      <c r="F14" s="11"/>
      <c r="G14" s="11"/>
      <c r="H14" s="11"/>
      <c r="I14" s="11" t="s">
        <v>16</v>
      </c>
      <c r="J14" s="11"/>
      <c r="K14" s="11"/>
      <c r="L14" s="11"/>
      <c r="M14" s="11"/>
      <c r="N14" s="11"/>
      <c r="O14" s="11"/>
      <c r="P14" s="11"/>
      <c r="Q14" s="11" t="s">
        <v>17</v>
      </c>
      <c r="R14" s="11"/>
      <c r="S14" s="11"/>
      <c r="T14" s="11"/>
      <c r="U14" s="11"/>
      <c r="V14" s="11"/>
      <c r="W14" s="11"/>
      <c r="X14" s="11"/>
    </row>
    <row r="15" ht="20" customHeight="1" spans="1:24" x14ac:dyDescent="0.25">
      <c r="A15" s="14"/>
      <c r="B15" s="14"/>
      <c r="C15" s="14"/>
      <c r="D15" s="14"/>
      <c r="E15" s="14"/>
      <c r="F15" s="14"/>
      <c r="G15" s="14"/>
      <c r="H15" s="14"/>
      <c r="I15" s="12"/>
      <c r="J15" s="12"/>
      <c r="K15" s="12"/>
      <c r="L15" s="12"/>
      <c r="M15" s="12"/>
      <c r="N15" s="12"/>
      <c r="O15" s="12"/>
      <c r="P15" s="12"/>
      <c r="Q15" s="15">
        <f>IF(N(I15)=0,"",N(A15)/N(I15))</f>
      </c>
      <c r="R15" s="15"/>
      <c r="S15" s="15"/>
      <c r="T15" s="15"/>
      <c r="U15" s="15"/>
      <c r="V15" s="15"/>
      <c r="W15" s="15"/>
      <c r="X15" s="15"/>
    </row>
    <row r="17" spans="1:24" x14ac:dyDescent="0.25">
      <c r="A17" s="10" t="s">
        <v>18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ht="22" customHeight="1" spans="1:24" x14ac:dyDescent="0.25">
      <c r="A18" s="11" t="s">
        <v>19</v>
      </c>
      <c r="B18" s="11"/>
      <c r="C18" s="11"/>
      <c r="D18" s="11" t="s">
        <v>20</v>
      </c>
      <c r="E18" s="11"/>
      <c r="F18" s="11"/>
      <c r="G18" s="11" t="s">
        <v>21</v>
      </c>
      <c r="H18" s="11"/>
      <c r="I18" s="11" t="s">
        <v>22</v>
      </c>
      <c r="J18" s="11"/>
      <c r="K18" s="11"/>
      <c r="L18" s="11" t="s">
        <v>23</v>
      </c>
      <c r="M18" s="11"/>
      <c r="N18" s="11" t="s">
        <v>24</v>
      </c>
      <c r="O18" s="11"/>
      <c r="P18" s="11"/>
      <c r="Q18" s="11" t="s">
        <v>25</v>
      </c>
      <c r="R18" s="11"/>
      <c r="S18" s="11" t="s">
        <v>26</v>
      </c>
      <c r="T18" s="11"/>
      <c r="U18" s="11"/>
      <c r="V18" s="11" t="s">
        <v>27</v>
      </c>
      <c r="W18" s="11"/>
      <c r="X18" s="11"/>
    </row>
    <row r="19" ht="20" customHeight="1" spans="1:24" x14ac:dyDescent="0.25">
      <c r="A19" s="12"/>
      <c r="B19" s="12"/>
      <c r="C19" s="12"/>
      <c r="D19" s="14">
        <f>IF(A19="","",ROUND(SUMIF(OFFSET($A$1,0,0,ROW()-2,24),"時間単価",OFFSET($A$2,0,0,ROW()-2,24))*1.25*N(A19),0))</f>
      </c>
      <c r="E19" s="14"/>
      <c r="F19" s="14"/>
      <c r="G19" s="12"/>
      <c r="H19" s="12"/>
      <c r="I19" s="14">
        <f>IF(G19="","",ROUND(SUMIF(OFFSET($A$1,0,0,ROW()-2,24),"時間単価",OFFSET($A$2,0,0,ROW()-2,24))*1.5*N(G19),0))</f>
      </c>
      <c r="J19" s="14"/>
      <c r="K19" s="14"/>
      <c r="L19" s="12"/>
      <c r="M19" s="12"/>
      <c r="N19" s="14">
        <f>IF(L19="","",ROUND(SUMIF(OFFSET($A$1,0,0,ROW()-2,24),"時間単価",OFFSET($A$2,0,0,ROW()-2,24))*1.35*N(L19),0))</f>
      </c>
      <c r="O19" s="14"/>
      <c r="P19" s="14"/>
      <c r="Q19" s="12"/>
      <c r="R19" s="12"/>
      <c r="S19" s="14">
        <f>IF(Q19="","",ROUND(SUMIF(OFFSET($A$1,0,0,ROW()-2,24),"時間単価",OFFSET($A$2,0,0,ROW()-2,24))*0.25*N(Q19),0))</f>
      </c>
      <c r="T19" s="14"/>
      <c r="U19" s="14"/>
      <c r="V19" s="14">
        <f>IF(COUNT(D19,I19,N19,S19)=0,"",N(D19)+N(I19)+N(N19)+N(S19))</f>
      </c>
      <c r="W19" s="14"/>
      <c r="X19" s="14"/>
    </row>
    <row r="21" spans="1:24" x14ac:dyDescent="0.25">
      <c r="A21" s="10" t="s">
        <v>28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ht="22" customHeight="1" spans="1:24" x14ac:dyDescent="0.25">
      <c r="A22" s="11" t="s">
        <v>29</v>
      </c>
      <c r="B22" s="11"/>
      <c r="C22" s="11"/>
      <c r="D22" s="11"/>
      <c r="E22" s="11" t="s">
        <v>30</v>
      </c>
      <c r="F22" s="11"/>
      <c r="G22" s="11"/>
      <c r="H22" s="11"/>
      <c r="I22" s="11" t="s">
        <v>31</v>
      </c>
      <c r="J22" s="11"/>
      <c r="K22" s="11"/>
      <c r="L22" s="11"/>
      <c r="M22" s="11" t="s">
        <v>32</v>
      </c>
      <c r="N22" s="11"/>
      <c r="O22" s="11"/>
      <c r="P22" s="11"/>
      <c r="Q22" s="11" t="s">
        <v>33</v>
      </c>
      <c r="R22" s="11"/>
      <c r="S22" s="11"/>
      <c r="T22" s="11"/>
      <c r="U22" s="11" t="s">
        <v>34</v>
      </c>
      <c r="V22" s="11"/>
      <c r="W22" s="11"/>
      <c r="X22" s="11"/>
    </row>
    <row r="23" ht="20" customHeight="1" spans="1:24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>
        <f>SUMIF(OFFSET($A$1,0,0,ROW()-2,24),"割増賃金計",OFFSET($A$2,0,0,ROW()-2,24))</f>
      </c>
      <c r="R23" s="14"/>
      <c r="S23" s="14"/>
      <c r="T23" s="14"/>
      <c r="U23" s="14">
        <f>IF(COUNT(A23,E23,I23,M23,Q23)=0,"",N(A23)+N(E23)+N(I23)+N(M23)+N(Q23))</f>
      </c>
      <c r="V23" s="14"/>
      <c r="W23" s="14"/>
      <c r="X23" s="14"/>
    </row>
    <row r="25" spans="1:24" x14ac:dyDescent="0.25">
      <c r="A25" s="10" t="s">
        <v>35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ht="22" customHeight="1" spans="1:24" x14ac:dyDescent="0.25">
      <c r="A26" s="11" t="s">
        <v>36</v>
      </c>
      <c r="B26" s="11"/>
      <c r="C26" s="11"/>
      <c r="D26" s="11"/>
      <c r="E26" s="11" t="s">
        <v>37</v>
      </c>
      <c r="F26" s="11"/>
      <c r="G26" s="11"/>
      <c r="H26" s="11"/>
      <c r="I26" s="11" t="s">
        <v>38</v>
      </c>
      <c r="J26" s="11"/>
      <c r="K26" s="11"/>
      <c r="L26" s="11" t="s">
        <v>39</v>
      </c>
      <c r="M26" s="11"/>
      <c r="N26" s="11"/>
      <c r="O26" s="11" t="s">
        <v>40</v>
      </c>
      <c r="P26" s="11"/>
      <c r="Q26" s="11"/>
      <c r="R26" s="11" t="s">
        <v>41</v>
      </c>
      <c r="S26" s="11"/>
      <c r="T26" s="11"/>
      <c r="U26" s="11" t="s">
        <v>42</v>
      </c>
      <c r="V26" s="11"/>
      <c r="W26" s="11"/>
      <c r="X26" s="11"/>
    </row>
    <row r="27" ht="20" customHeight="1" spans="1:24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>
        <f>IF(COUNT(A27,E27,I27,L27,O27,R27)=0,"",N(A27)+N(E27)+N(I27)+N(L27)+N(O27)+N(R27))</f>
      </c>
      <c r="V27" s="14"/>
      <c r="W27" s="14"/>
      <c r="X27" s="14"/>
    </row>
    <row r="29" spans="1:24" x14ac:dyDescent="0.25">
      <c r="A29" s="10" t="s">
        <v>43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ht="22" customHeight="1" spans="1:24" x14ac:dyDescent="0.25">
      <c r="A30" s="11" t="s">
        <v>44</v>
      </c>
      <c r="B30" s="11"/>
      <c r="C30" s="11"/>
      <c r="D30" s="11"/>
      <c r="E30" s="11" t="s">
        <v>45</v>
      </c>
      <c r="F30" s="11"/>
      <c r="G30" s="11"/>
      <c r="H30" s="11"/>
      <c r="I30" s="11"/>
      <c r="J30" s="11" t="s">
        <v>46</v>
      </c>
      <c r="K30" s="11"/>
      <c r="L30" s="11"/>
      <c r="M30" s="11"/>
      <c r="N30" s="11"/>
      <c r="O30" s="11"/>
      <c r="P30" s="11" t="s">
        <v>47</v>
      </c>
      <c r="Q30" s="11"/>
      <c r="R30" s="11"/>
      <c r="S30" s="11"/>
      <c r="T30" s="11" t="s">
        <v>48</v>
      </c>
      <c r="U30" s="11"/>
      <c r="V30" s="11"/>
      <c r="W30" s="11"/>
      <c r="X30" s="11"/>
    </row>
    <row r="31" ht="20" customHeight="1" spans="1:24" x14ac:dyDescent="0.25">
      <c r="A31" s="14">
        <f>SUMIF(OFFSET($A$1,0,0,ROW()-2,24),"総支給額",OFFSET($A$2,0,0,ROW()-2,24))-SUMIF(OFFSET($A$1,0,0,ROW()-2,24),"通勤手当",OFFSET($A$2,0,0,ROW()-2,24))</f>
      </c>
      <c r="B31" s="14"/>
      <c r="C31" s="14"/>
      <c r="D31" s="14"/>
      <c r="E31" s="14">
        <f>SUMIF(OFFSET($A$1,0,0,ROW()-2,24),"健康保険",OFFSET($A$2,0,0,ROW()-2,24))+SUMIF(OFFSET($A$1,0,0,ROW()-2,24),"子育て支援金",OFFSET($A$2,0,0,ROW()-2,24))+SUMIF(OFFSET($A$1,0,0,ROW()-2,24),"厚生年金",OFFSET($A$2,0,0,ROW()-2,24))+SUMIF(OFFSET($A$1,0,0,ROW()-2,24),"雇用保険",OFFSET($A$2,0,0,ROW()-2,24))</f>
      </c>
      <c r="F31" s="14"/>
      <c r="G31" s="14"/>
      <c r="H31" s="14"/>
      <c r="I31" s="14"/>
      <c r="J31" s="14">
        <f>IF(COUNT(A31,E31)=0,"",N(A31)-N(E31))</f>
      </c>
      <c r="K31" s="14"/>
      <c r="L31" s="14"/>
      <c r="M31" s="14"/>
      <c r="N31" s="14"/>
      <c r="O31" s="14"/>
      <c r="P31" s="12"/>
      <c r="Q31" s="12"/>
      <c r="R31" s="12"/>
      <c r="S31" s="12"/>
      <c r="T31" s="16"/>
      <c r="U31" s="16"/>
      <c r="V31" s="16"/>
      <c r="W31" s="16"/>
      <c r="X31" s="16"/>
    </row>
    <row r="33" spans="1:24" x14ac:dyDescent="0.25">
      <c r="A33" s="10" t="s">
        <v>49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ht="22" customHeight="1" spans="1:24" x14ac:dyDescent="0.25">
      <c r="A34" s="11" t="s">
        <v>34</v>
      </c>
      <c r="B34" s="11"/>
      <c r="C34" s="11"/>
      <c r="D34" s="11"/>
      <c r="E34" s="11"/>
      <c r="F34" s="11"/>
      <c r="G34" s="11"/>
      <c r="H34" s="11" t="s">
        <v>42</v>
      </c>
      <c r="I34" s="11"/>
      <c r="J34" s="11"/>
      <c r="K34" s="11"/>
      <c r="L34" s="11"/>
      <c r="M34" s="11"/>
      <c r="N34" s="11"/>
      <c r="O34" s="11"/>
      <c r="P34" s="11" t="s">
        <v>49</v>
      </c>
      <c r="Q34" s="11"/>
      <c r="R34" s="11"/>
      <c r="S34" s="11"/>
      <c r="T34" s="11"/>
      <c r="U34" s="11"/>
      <c r="V34" s="11"/>
      <c r="W34" s="11"/>
      <c r="X34" s="11"/>
    </row>
    <row r="35" ht="20" customHeight="1" spans="1:24" x14ac:dyDescent="0.25">
      <c r="A35" s="14">
        <f>SUMIF(OFFSET($A$1,0,0,ROW()-2,24),"総支給額",OFFSET($A$2,0,0,ROW()-2,24))</f>
      </c>
      <c r="B35" s="14"/>
      <c r="C35" s="14"/>
      <c r="D35" s="14"/>
      <c r="E35" s="14"/>
      <c r="F35" s="14"/>
      <c r="G35" s="14"/>
      <c r="H35" s="14">
        <f>SUMIF(OFFSET($A$1,0,0,ROW()-2,24),"控除合計",OFFSET($A$2,0,0,ROW()-2,24))</f>
      </c>
      <c r="I35" s="14"/>
      <c r="J35" s="14"/>
      <c r="K35" s="14"/>
      <c r="L35" s="14"/>
      <c r="M35" s="14"/>
      <c r="N35" s="14"/>
      <c r="O35" s="14"/>
      <c r="P35" s="14">
        <f>SUMIF(OFFSET($A$1,0,0,ROW()-2,24),"総支給額",OFFSET($A$2,0,0,ROW()-2,24))-SUMIF(OFFSET($A$1,0,0,ROW()-2,24),"控除合計",OFFSET($A$2,0,0,ROW()-2,24))</f>
      </c>
      <c r="Q35" s="14"/>
      <c r="R35" s="14"/>
      <c r="S35" s="14"/>
      <c r="T35" s="14"/>
      <c r="U35" s="14"/>
      <c r="V35" s="14"/>
      <c r="W35" s="14"/>
      <c r="X35" s="14"/>
    </row>
    <row r="37" ht="24.8" customHeight="1" spans="1:24" x14ac:dyDescent="0.25">
      <c r="A37" s="17" t="s">
        <v>50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spans="1:24" x14ac:dyDescent="0.25">
      <c r="A38" s="18" t="s">
        <v>51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</row>
  </sheetData>
  <mergeCells count="99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A6:C6"/>
    <mergeCell ref="D6:K6"/>
    <mergeCell ref="N6:X6"/>
    <mergeCell ref="N7:X7"/>
    <mergeCell ref="A9:X9"/>
    <mergeCell ref="A10:D10"/>
    <mergeCell ref="E10:I10"/>
    <mergeCell ref="J10:N10"/>
    <mergeCell ref="O10:S10"/>
    <mergeCell ref="T10:X10"/>
    <mergeCell ref="A11:D11"/>
    <mergeCell ref="E11:I11"/>
    <mergeCell ref="J11:N11"/>
    <mergeCell ref="O11:S11"/>
    <mergeCell ref="T11:X11"/>
    <mergeCell ref="A13:X13"/>
    <mergeCell ref="A14:H14"/>
    <mergeCell ref="I14:P14"/>
    <mergeCell ref="Q14:X14"/>
    <mergeCell ref="A15:H15"/>
    <mergeCell ref="I15:P15"/>
    <mergeCell ref="Q15:X15"/>
    <mergeCell ref="A17:X17"/>
    <mergeCell ref="A18:C18"/>
    <mergeCell ref="D18:F18"/>
    <mergeCell ref="G18:H18"/>
    <mergeCell ref="I18:K18"/>
    <mergeCell ref="L18:M18"/>
    <mergeCell ref="N18:P18"/>
    <mergeCell ref="Q18:R18"/>
    <mergeCell ref="S18:U18"/>
    <mergeCell ref="V18:X18"/>
    <mergeCell ref="A19:C19"/>
    <mergeCell ref="D19:F19"/>
    <mergeCell ref="G19:H19"/>
    <mergeCell ref="I19:K19"/>
    <mergeCell ref="L19:M19"/>
    <mergeCell ref="N19:P19"/>
    <mergeCell ref="Q19:R19"/>
    <mergeCell ref="S19:U19"/>
    <mergeCell ref="V19:X19"/>
    <mergeCell ref="A21:X21"/>
    <mergeCell ref="A22:D22"/>
    <mergeCell ref="E22:H22"/>
    <mergeCell ref="I22:L22"/>
    <mergeCell ref="M22:P22"/>
    <mergeCell ref="Q22:T22"/>
    <mergeCell ref="U22:X22"/>
    <mergeCell ref="A23:D23"/>
    <mergeCell ref="E23:H23"/>
    <mergeCell ref="I23:L23"/>
    <mergeCell ref="M23:P23"/>
    <mergeCell ref="Q23:T23"/>
    <mergeCell ref="U23:X23"/>
    <mergeCell ref="A25:X25"/>
    <mergeCell ref="A26:D26"/>
    <mergeCell ref="E26:H26"/>
    <mergeCell ref="I26:K26"/>
    <mergeCell ref="L26:N26"/>
    <mergeCell ref="O26:Q26"/>
    <mergeCell ref="R26:T26"/>
    <mergeCell ref="U26:X26"/>
    <mergeCell ref="A27:D27"/>
    <mergeCell ref="E27:H27"/>
    <mergeCell ref="I27:K27"/>
    <mergeCell ref="L27:N27"/>
    <mergeCell ref="O27:Q27"/>
    <mergeCell ref="R27:T27"/>
    <mergeCell ref="U27:X27"/>
    <mergeCell ref="A29:X29"/>
    <mergeCell ref="A30:D30"/>
    <mergeCell ref="E30:I30"/>
    <mergeCell ref="J30:O30"/>
    <mergeCell ref="P30:S30"/>
    <mergeCell ref="T30:X30"/>
    <mergeCell ref="A31:D31"/>
    <mergeCell ref="E31:I31"/>
    <mergeCell ref="J31:O31"/>
    <mergeCell ref="P31:S31"/>
    <mergeCell ref="T31:X31"/>
    <mergeCell ref="A33:X33"/>
    <mergeCell ref="A34:G34"/>
    <mergeCell ref="H34:O34"/>
    <mergeCell ref="P34:X34"/>
    <mergeCell ref="A35:G35"/>
    <mergeCell ref="H35:O35"/>
    <mergeCell ref="P35:X35"/>
    <mergeCell ref="A37:X37"/>
    <mergeCell ref="A38:X38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52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53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54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55</v>
      </c>
      <c r="S5" s="6"/>
      <c r="T5" s="6"/>
      <c r="U5" s="6"/>
      <c r="V5" s="6"/>
      <c r="W5" s="6"/>
      <c r="X5" s="6"/>
    </row>
    <row r="6" spans="1:24" x14ac:dyDescent="0.25">
      <c r="A6" s="7" t="s">
        <v>7</v>
      </c>
      <c r="B6" s="7"/>
      <c r="C6" s="7"/>
      <c r="D6" s="8" t="s">
        <v>56</v>
      </c>
      <c r="E6" s="8"/>
      <c r="F6" s="8"/>
      <c r="G6" s="8"/>
      <c r="H6" s="8"/>
      <c r="I6" s="8"/>
      <c r="J6" s="8"/>
      <c r="K6" s="8"/>
      <c r="N6" s="9" t="s">
        <v>57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6" t="s">
        <v>58</v>
      </c>
      <c r="O7" s="6"/>
      <c r="P7" s="6"/>
      <c r="Q7" s="6"/>
      <c r="R7" s="6"/>
      <c r="S7" s="6"/>
      <c r="T7" s="6"/>
      <c r="U7" s="6"/>
      <c r="V7" s="6"/>
      <c r="W7" s="6"/>
      <c r="X7" s="6"/>
    </row>
    <row r="9" spans="1:24" x14ac:dyDescent="0.25">
      <c r="A9" s="10" t="s">
        <v>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ht="22" customHeight="1" spans="1:24" x14ac:dyDescent="0.25">
      <c r="A10" s="11" t="s">
        <v>9</v>
      </c>
      <c r="B10" s="11"/>
      <c r="C10" s="11"/>
      <c r="D10" s="11"/>
      <c r="E10" s="11" t="s">
        <v>10</v>
      </c>
      <c r="F10" s="11"/>
      <c r="G10" s="11"/>
      <c r="H10" s="11"/>
      <c r="I10" s="11"/>
      <c r="J10" s="11" t="s">
        <v>11</v>
      </c>
      <c r="K10" s="11"/>
      <c r="L10" s="11"/>
      <c r="M10" s="11"/>
      <c r="N10" s="11"/>
      <c r="O10" s="11" t="s">
        <v>12</v>
      </c>
      <c r="P10" s="11"/>
      <c r="Q10" s="11"/>
      <c r="R10" s="11"/>
      <c r="S10" s="11"/>
      <c r="T10" s="11" t="s">
        <v>13</v>
      </c>
      <c r="U10" s="11"/>
      <c r="V10" s="11"/>
      <c r="W10" s="11"/>
      <c r="X10" s="11"/>
    </row>
    <row r="11" ht="20" customHeight="1" spans="1:24" x14ac:dyDescent="0.25">
      <c r="A11" s="12">
        <v>20</v>
      </c>
      <c r="B11" s="12"/>
      <c r="C11" s="12"/>
      <c r="D11" s="12"/>
      <c r="E11" s="12">
        <v>0</v>
      </c>
      <c r="F11" s="12"/>
      <c r="G11" s="12"/>
      <c r="H11" s="12"/>
      <c r="I11" s="12"/>
      <c r="J11" s="12">
        <v>0</v>
      </c>
      <c r="K11" s="12"/>
      <c r="L11" s="12"/>
      <c r="M11" s="12"/>
      <c r="N11" s="12"/>
      <c r="O11" s="13">
        <v>7.5</v>
      </c>
      <c r="P11" s="13"/>
      <c r="Q11" s="13"/>
      <c r="R11" s="13"/>
      <c r="S11" s="13"/>
      <c r="T11" s="12">
        <v>9</v>
      </c>
      <c r="U11" s="12"/>
      <c r="V11" s="12"/>
      <c r="W11" s="12"/>
      <c r="X11" s="12"/>
    </row>
    <row r="13" spans="1:24" x14ac:dyDescent="0.25">
      <c r="A13" s="10" t="s">
        <v>14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ht="22" customHeight="1" spans="1:24" x14ac:dyDescent="0.25">
      <c r="A14" s="11" t="s">
        <v>15</v>
      </c>
      <c r="B14" s="11"/>
      <c r="C14" s="11"/>
      <c r="D14" s="11"/>
      <c r="E14" s="11"/>
      <c r="F14" s="11"/>
      <c r="G14" s="11"/>
      <c r="H14" s="11"/>
      <c r="I14" s="11" t="s">
        <v>16</v>
      </c>
      <c r="J14" s="11"/>
      <c r="K14" s="11"/>
      <c r="L14" s="11"/>
      <c r="M14" s="11"/>
      <c r="N14" s="11"/>
      <c r="O14" s="11"/>
      <c r="P14" s="11"/>
      <c r="Q14" s="11" t="s">
        <v>17</v>
      </c>
      <c r="R14" s="11"/>
      <c r="S14" s="11"/>
      <c r="T14" s="11"/>
      <c r="U14" s="11"/>
      <c r="V14" s="11"/>
      <c r="W14" s="11"/>
      <c r="X14" s="11"/>
    </row>
    <row r="15" ht="20" customHeight="1" spans="1:24" x14ac:dyDescent="0.25">
      <c r="A15" s="14">
        <v>250000</v>
      </c>
      <c r="B15" s="14"/>
      <c r="C15" s="14"/>
      <c r="D15" s="14"/>
      <c r="E15" s="14"/>
      <c r="F15" s="14"/>
      <c r="G15" s="14"/>
      <c r="H15" s="14"/>
      <c r="I15" s="12">
        <v>160</v>
      </c>
      <c r="J15" s="12"/>
      <c r="K15" s="12"/>
      <c r="L15" s="12"/>
      <c r="M15" s="12"/>
      <c r="N15" s="12"/>
      <c r="O15" s="12"/>
      <c r="P15" s="12"/>
      <c r="Q15" s="15">
        <f>IF(N(I15)=0,"",N(A15)/N(I15))</f>
      </c>
      <c r="R15" s="15"/>
      <c r="S15" s="15"/>
      <c r="T15" s="15"/>
      <c r="U15" s="15"/>
      <c r="V15" s="15"/>
      <c r="W15" s="15"/>
      <c r="X15" s="15"/>
    </row>
    <row r="17" spans="1:24" x14ac:dyDescent="0.25">
      <c r="A17" s="10" t="s">
        <v>18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ht="22" customHeight="1" spans="1:24" x14ac:dyDescent="0.25">
      <c r="A18" s="11" t="s">
        <v>19</v>
      </c>
      <c r="B18" s="11"/>
      <c r="C18" s="11"/>
      <c r="D18" s="11" t="s">
        <v>20</v>
      </c>
      <c r="E18" s="11"/>
      <c r="F18" s="11"/>
      <c r="G18" s="11" t="s">
        <v>21</v>
      </c>
      <c r="H18" s="11"/>
      <c r="I18" s="11" t="s">
        <v>22</v>
      </c>
      <c r="J18" s="11"/>
      <c r="K18" s="11"/>
      <c r="L18" s="11" t="s">
        <v>23</v>
      </c>
      <c r="M18" s="11"/>
      <c r="N18" s="11" t="s">
        <v>24</v>
      </c>
      <c r="O18" s="11"/>
      <c r="P18" s="11"/>
      <c r="Q18" s="11" t="s">
        <v>25</v>
      </c>
      <c r="R18" s="11"/>
      <c r="S18" s="11" t="s">
        <v>26</v>
      </c>
      <c r="T18" s="11"/>
      <c r="U18" s="11"/>
      <c r="V18" s="11" t="s">
        <v>27</v>
      </c>
      <c r="W18" s="11"/>
      <c r="X18" s="11"/>
    </row>
    <row r="19" ht="20" customHeight="1" spans="1:24" x14ac:dyDescent="0.25">
      <c r="A19" s="12">
        <v>20</v>
      </c>
      <c r="B19" s="12"/>
      <c r="C19" s="12"/>
      <c r="D19" s="14">
        <f>IF(A19="","",ROUND(SUMIF(OFFSET($A$1,0,0,ROW()-2,24),"時間単価",OFFSET($A$2,0,0,ROW()-2,24))*1.25*N(A19),0))</f>
      </c>
      <c r="E19" s="14"/>
      <c r="F19" s="14"/>
      <c r="G19" s="12"/>
      <c r="H19" s="12"/>
      <c r="I19" s="14">
        <f>IF(G19="","",ROUND(SUMIF(OFFSET($A$1,0,0,ROW()-2,24),"時間単価",OFFSET($A$2,0,0,ROW()-2,24))*1.5*N(G19),0))</f>
      </c>
      <c r="J19" s="14"/>
      <c r="K19" s="14"/>
      <c r="L19" s="12">
        <v>8</v>
      </c>
      <c r="M19" s="12"/>
      <c r="N19" s="14">
        <f>IF(L19="","",ROUND(SUMIF(OFFSET($A$1,0,0,ROW()-2,24),"時間単価",OFFSET($A$2,0,0,ROW()-2,24))*1.35*N(L19),0))</f>
      </c>
      <c r="O19" s="14"/>
      <c r="P19" s="14"/>
      <c r="Q19" s="12">
        <v>3</v>
      </c>
      <c r="R19" s="12"/>
      <c r="S19" s="14">
        <f>IF(Q19="","",ROUND(SUMIF(OFFSET($A$1,0,0,ROW()-2,24),"時間単価",OFFSET($A$2,0,0,ROW()-2,24))*0.25*N(Q19),0))</f>
      </c>
      <c r="T19" s="14"/>
      <c r="U19" s="14"/>
      <c r="V19" s="14">
        <f>IF(COUNT(D19,I19,N19,S19)=0,"",N(D19)+N(I19)+N(N19)+N(S19))</f>
      </c>
      <c r="W19" s="14"/>
      <c r="X19" s="14"/>
    </row>
    <row r="21" spans="1:24" x14ac:dyDescent="0.25">
      <c r="A21" s="10" t="s">
        <v>28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ht="22" customHeight="1" spans="1:24" x14ac:dyDescent="0.25">
      <c r="A22" s="11" t="s">
        <v>29</v>
      </c>
      <c r="B22" s="11"/>
      <c r="C22" s="11"/>
      <c r="D22" s="11"/>
      <c r="E22" s="11" t="s">
        <v>30</v>
      </c>
      <c r="F22" s="11"/>
      <c r="G22" s="11"/>
      <c r="H22" s="11"/>
      <c r="I22" s="11" t="s">
        <v>31</v>
      </c>
      <c r="J22" s="11"/>
      <c r="K22" s="11"/>
      <c r="L22" s="11"/>
      <c r="M22" s="11" t="s">
        <v>32</v>
      </c>
      <c r="N22" s="11"/>
      <c r="O22" s="11"/>
      <c r="P22" s="11"/>
      <c r="Q22" s="11" t="s">
        <v>33</v>
      </c>
      <c r="R22" s="11"/>
      <c r="S22" s="11"/>
      <c r="T22" s="11"/>
      <c r="U22" s="11" t="s">
        <v>34</v>
      </c>
      <c r="V22" s="11"/>
      <c r="W22" s="11"/>
      <c r="X22" s="11"/>
    </row>
    <row r="23" ht="20" customHeight="1" spans="1:24" x14ac:dyDescent="0.25">
      <c r="A23" s="14">
        <v>240000</v>
      </c>
      <c r="B23" s="14"/>
      <c r="C23" s="14"/>
      <c r="D23" s="14"/>
      <c r="E23" s="14">
        <v>10000</v>
      </c>
      <c r="F23" s="14"/>
      <c r="G23" s="14"/>
      <c r="H23" s="14"/>
      <c r="I23" s="14">
        <v>10000</v>
      </c>
      <c r="J23" s="14"/>
      <c r="K23" s="14"/>
      <c r="L23" s="14"/>
      <c r="M23" s="14">
        <v>9800</v>
      </c>
      <c r="N23" s="14"/>
      <c r="O23" s="14"/>
      <c r="P23" s="14"/>
      <c r="Q23" s="14">
        <f>SUMIF(OFFSET($A$1,0,0,ROW()-2,24),"割増賃金計",OFFSET($A$2,0,0,ROW()-2,24))</f>
      </c>
      <c r="R23" s="14"/>
      <c r="S23" s="14"/>
      <c r="T23" s="14"/>
      <c r="U23" s="14">
        <f>IF(COUNT(A23,E23,I23,M23,Q23)=0,"",N(A23)+N(E23)+N(I23)+N(M23)+N(Q23))</f>
      </c>
      <c r="V23" s="14"/>
      <c r="W23" s="14"/>
      <c r="X23" s="14"/>
    </row>
    <row r="25" spans="1:24" x14ac:dyDescent="0.25">
      <c r="A25" s="10" t="s">
        <v>35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ht="22" customHeight="1" spans="1:24" x14ac:dyDescent="0.25">
      <c r="A26" s="11" t="s">
        <v>36</v>
      </c>
      <c r="B26" s="11"/>
      <c r="C26" s="11"/>
      <c r="D26" s="11"/>
      <c r="E26" s="11" t="s">
        <v>37</v>
      </c>
      <c r="F26" s="11"/>
      <c r="G26" s="11"/>
      <c r="H26" s="11"/>
      <c r="I26" s="11" t="s">
        <v>38</v>
      </c>
      <c r="J26" s="11"/>
      <c r="K26" s="11"/>
      <c r="L26" s="11" t="s">
        <v>39</v>
      </c>
      <c r="M26" s="11"/>
      <c r="N26" s="11"/>
      <c r="O26" s="11" t="s">
        <v>40</v>
      </c>
      <c r="P26" s="11"/>
      <c r="Q26" s="11"/>
      <c r="R26" s="11" t="s">
        <v>41</v>
      </c>
      <c r="S26" s="11"/>
      <c r="T26" s="11"/>
      <c r="U26" s="11" t="s">
        <v>42</v>
      </c>
      <c r="V26" s="11"/>
      <c r="W26" s="11"/>
      <c r="X26" s="11"/>
    </row>
    <row r="27" ht="20" customHeight="1" spans="1:24" x14ac:dyDescent="0.25">
      <c r="A27" s="14">
        <v>15760</v>
      </c>
      <c r="B27" s="14"/>
      <c r="C27" s="14"/>
      <c r="D27" s="14"/>
      <c r="E27" s="14">
        <v>368</v>
      </c>
      <c r="F27" s="14"/>
      <c r="G27" s="14"/>
      <c r="H27" s="14"/>
      <c r="I27" s="14">
        <v>29280</v>
      </c>
      <c r="J27" s="14"/>
      <c r="K27" s="14"/>
      <c r="L27" s="14">
        <v>1635</v>
      </c>
      <c r="M27" s="14"/>
      <c r="N27" s="14"/>
      <c r="O27" s="14">
        <v>5240</v>
      </c>
      <c r="P27" s="14"/>
      <c r="Q27" s="14"/>
      <c r="R27" s="14">
        <v>13200</v>
      </c>
      <c r="S27" s="14"/>
      <c r="T27" s="14"/>
      <c r="U27" s="14">
        <f>IF(COUNT(A27,E27,I27,L27,O27,R27)=0,"",N(A27)+N(E27)+N(I27)+N(L27)+N(O27)+N(R27))</f>
      </c>
      <c r="V27" s="14"/>
      <c r="W27" s="14"/>
      <c r="X27" s="14"/>
    </row>
    <row r="29" spans="1:24" x14ac:dyDescent="0.25">
      <c r="A29" s="10" t="s">
        <v>43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ht="22" customHeight="1" spans="1:24" x14ac:dyDescent="0.25">
      <c r="A30" s="11" t="s">
        <v>44</v>
      </c>
      <c r="B30" s="11"/>
      <c r="C30" s="11"/>
      <c r="D30" s="11"/>
      <c r="E30" s="11" t="s">
        <v>45</v>
      </c>
      <c r="F30" s="11"/>
      <c r="G30" s="11"/>
      <c r="H30" s="11"/>
      <c r="I30" s="11"/>
      <c r="J30" s="11" t="s">
        <v>46</v>
      </c>
      <c r="K30" s="11"/>
      <c r="L30" s="11"/>
      <c r="M30" s="11"/>
      <c r="N30" s="11"/>
      <c r="O30" s="11"/>
      <c r="P30" s="11" t="s">
        <v>47</v>
      </c>
      <c r="Q30" s="11"/>
      <c r="R30" s="11"/>
      <c r="S30" s="11"/>
      <c r="T30" s="11" t="s">
        <v>48</v>
      </c>
      <c r="U30" s="11"/>
      <c r="V30" s="11"/>
      <c r="W30" s="11"/>
      <c r="X30" s="11"/>
    </row>
    <row r="31" ht="20" customHeight="1" spans="1:24" x14ac:dyDescent="0.25">
      <c r="A31" s="14">
        <f>SUMIF(OFFSET($A$1,0,0,ROW()-2,24),"総支給額",OFFSET($A$2,0,0,ROW()-2,24))-SUMIF(OFFSET($A$1,0,0,ROW()-2,24),"通勤手当",OFFSET($A$2,0,0,ROW()-2,24))</f>
      </c>
      <c r="B31" s="14"/>
      <c r="C31" s="14"/>
      <c r="D31" s="14"/>
      <c r="E31" s="14">
        <f>SUMIF(OFFSET($A$1,0,0,ROW()-2,24),"健康保険",OFFSET($A$2,0,0,ROW()-2,24))+SUMIF(OFFSET($A$1,0,0,ROW()-2,24),"子育て支援金",OFFSET($A$2,0,0,ROW()-2,24))+SUMIF(OFFSET($A$1,0,0,ROW()-2,24),"厚生年金",OFFSET($A$2,0,0,ROW()-2,24))+SUMIF(OFFSET($A$1,0,0,ROW()-2,24),"雇用保険",OFFSET($A$2,0,0,ROW()-2,24))</f>
      </c>
      <c r="F31" s="14"/>
      <c r="G31" s="14"/>
      <c r="H31" s="14"/>
      <c r="I31" s="14"/>
      <c r="J31" s="14">
        <f>IF(COUNT(A31,E31)=0,"",N(A31)-N(E31))</f>
      </c>
      <c r="K31" s="14"/>
      <c r="L31" s="14"/>
      <c r="M31" s="14"/>
      <c r="N31" s="14"/>
      <c r="O31" s="14"/>
      <c r="P31" s="12">
        <v>1</v>
      </c>
      <c r="Q31" s="12"/>
      <c r="R31" s="12"/>
      <c r="S31" s="12"/>
      <c r="T31" s="16" t="s">
        <v>59</v>
      </c>
      <c r="U31" s="16"/>
      <c r="V31" s="16"/>
      <c r="W31" s="16"/>
      <c r="X31" s="16"/>
    </row>
    <row r="33" spans="1:24" x14ac:dyDescent="0.25">
      <c r="A33" s="10" t="s">
        <v>49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ht="22" customHeight="1" spans="1:24" x14ac:dyDescent="0.25">
      <c r="A34" s="11" t="s">
        <v>34</v>
      </c>
      <c r="B34" s="11"/>
      <c r="C34" s="11"/>
      <c r="D34" s="11"/>
      <c r="E34" s="11"/>
      <c r="F34" s="11"/>
      <c r="G34" s="11"/>
      <c r="H34" s="11" t="s">
        <v>42</v>
      </c>
      <c r="I34" s="11"/>
      <c r="J34" s="11"/>
      <c r="K34" s="11"/>
      <c r="L34" s="11"/>
      <c r="M34" s="11"/>
      <c r="N34" s="11"/>
      <c r="O34" s="11"/>
      <c r="P34" s="11" t="s">
        <v>49</v>
      </c>
      <c r="Q34" s="11"/>
      <c r="R34" s="11"/>
      <c r="S34" s="11"/>
      <c r="T34" s="11"/>
      <c r="U34" s="11"/>
      <c r="V34" s="11"/>
      <c r="W34" s="11"/>
      <c r="X34" s="11"/>
    </row>
    <row r="35" ht="20" customHeight="1" spans="1:24" x14ac:dyDescent="0.25">
      <c r="A35" s="14">
        <f>SUMIF(OFFSET($A$1,0,0,ROW()-2,24),"総支給額",OFFSET($A$2,0,0,ROW()-2,24))</f>
      </c>
      <c r="B35" s="14"/>
      <c r="C35" s="14"/>
      <c r="D35" s="14"/>
      <c r="E35" s="14"/>
      <c r="F35" s="14"/>
      <c r="G35" s="14"/>
      <c r="H35" s="14">
        <f>SUMIF(OFFSET($A$1,0,0,ROW()-2,24),"控除合計",OFFSET($A$2,0,0,ROW()-2,24))</f>
      </c>
      <c r="I35" s="14"/>
      <c r="J35" s="14"/>
      <c r="K35" s="14"/>
      <c r="L35" s="14"/>
      <c r="M35" s="14"/>
      <c r="N35" s="14"/>
      <c r="O35" s="14"/>
      <c r="P35" s="14">
        <f>SUMIF(OFFSET($A$1,0,0,ROW()-2,24),"総支給額",OFFSET($A$2,0,0,ROW()-2,24))-SUMIF(OFFSET($A$1,0,0,ROW()-2,24),"控除合計",OFFSET($A$2,0,0,ROW()-2,24))</f>
      </c>
      <c r="Q35" s="14"/>
      <c r="R35" s="14"/>
      <c r="S35" s="14"/>
      <c r="T35" s="14"/>
      <c r="U35" s="14"/>
      <c r="V35" s="14"/>
      <c r="W35" s="14"/>
      <c r="X35" s="14"/>
    </row>
    <row r="37" ht="24.8" customHeight="1" spans="1:24" x14ac:dyDescent="0.25">
      <c r="A37" s="17" t="s">
        <v>50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spans="1:24" x14ac:dyDescent="0.25">
      <c r="A38" s="18" t="s">
        <v>51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</row>
  </sheetData>
  <mergeCells count="99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A6:C6"/>
    <mergeCell ref="D6:K6"/>
    <mergeCell ref="N6:X6"/>
    <mergeCell ref="N7:X7"/>
    <mergeCell ref="A9:X9"/>
    <mergeCell ref="A10:D10"/>
    <mergeCell ref="E10:I10"/>
    <mergeCell ref="J10:N10"/>
    <mergeCell ref="O10:S10"/>
    <mergeCell ref="T10:X10"/>
    <mergeCell ref="A11:D11"/>
    <mergeCell ref="E11:I11"/>
    <mergeCell ref="J11:N11"/>
    <mergeCell ref="O11:S11"/>
    <mergeCell ref="T11:X11"/>
    <mergeCell ref="A13:X13"/>
    <mergeCell ref="A14:H14"/>
    <mergeCell ref="I14:P14"/>
    <mergeCell ref="Q14:X14"/>
    <mergeCell ref="A15:H15"/>
    <mergeCell ref="I15:P15"/>
    <mergeCell ref="Q15:X15"/>
    <mergeCell ref="A17:X17"/>
    <mergeCell ref="A18:C18"/>
    <mergeCell ref="D18:F18"/>
    <mergeCell ref="G18:H18"/>
    <mergeCell ref="I18:K18"/>
    <mergeCell ref="L18:M18"/>
    <mergeCell ref="N18:P18"/>
    <mergeCell ref="Q18:R18"/>
    <mergeCell ref="S18:U18"/>
    <mergeCell ref="V18:X18"/>
    <mergeCell ref="A19:C19"/>
    <mergeCell ref="D19:F19"/>
    <mergeCell ref="G19:H19"/>
    <mergeCell ref="I19:K19"/>
    <mergeCell ref="L19:M19"/>
    <mergeCell ref="N19:P19"/>
    <mergeCell ref="Q19:R19"/>
    <mergeCell ref="S19:U19"/>
    <mergeCell ref="V19:X19"/>
    <mergeCell ref="A21:X21"/>
    <mergeCell ref="A22:D22"/>
    <mergeCell ref="E22:H22"/>
    <mergeCell ref="I22:L22"/>
    <mergeCell ref="M22:P22"/>
    <mergeCell ref="Q22:T22"/>
    <mergeCell ref="U22:X22"/>
    <mergeCell ref="A23:D23"/>
    <mergeCell ref="E23:H23"/>
    <mergeCell ref="I23:L23"/>
    <mergeCell ref="M23:P23"/>
    <mergeCell ref="Q23:T23"/>
    <mergeCell ref="U23:X23"/>
    <mergeCell ref="A25:X25"/>
    <mergeCell ref="A26:D26"/>
    <mergeCell ref="E26:H26"/>
    <mergeCell ref="I26:K26"/>
    <mergeCell ref="L26:N26"/>
    <mergeCell ref="O26:Q26"/>
    <mergeCell ref="R26:T26"/>
    <mergeCell ref="U26:X26"/>
    <mergeCell ref="A27:D27"/>
    <mergeCell ref="E27:H27"/>
    <mergeCell ref="I27:K27"/>
    <mergeCell ref="L27:N27"/>
    <mergeCell ref="O27:Q27"/>
    <mergeCell ref="R27:T27"/>
    <mergeCell ref="U27:X27"/>
    <mergeCell ref="A29:X29"/>
    <mergeCell ref="A30:D30"/>
    <mergeCell ref="E30:I30"/>
    <mergeCell ref="J30:O30"/>
    <mergeCell ref="P30:S30"/>
    <mergeCell ref="T30:X30"/>
    <mergeCell ref="A31:D31"/>
    <mergeCell ref="E31:I31"/>
    <mergeCell ref="J31:O31"/>
    <mergeCell ref="P31:S31"/>
    <mergeCell ref="T31:X31"/>
    <mergeCell ref="A33:X33"/>
    <mergeCell ref="A34:G34"/>
    <mergeCell ref="H34:O34"/>
    <mergeCell ref="P34:X34"/>
    <mergeCell ref="A35:G35"/>
    <mergeCell ref="H35:O35"/>
    <mergeCell ref="P35:X35"/>
    <mergeCell ref="A37:X37"/>
    <mergeCell ref="A38:X38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給与明細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給与明細テンプレート 割増賃金の内訳つき（時間外・休日・深夜）</dc:title>
  <dc:subject/>
  <dc:description/>
  <cp:keywords/>
  <cp:category/>
  <cp:lastModifiedBy>Unknown</cp:lastModifiedBy>
  <dcterms:created xsi:type="dcterms:W3CDTF">2026-09-15T18:24:58Z</dcterms:created>
  <dcterms:modified xsi:type="dcterms:W3CDTF">2026-09-15T18:24:58Z</dcterms:modified>
</cp:coreProperties>
</file>